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SIII-A-9\ESF+\02. Abrechnung\10. FLC HB und CL\03 Handbuch Restkostenpauschale\Version 6 - in Bearbeitung\"/>
    </mc:Choice>
  </mc:AlternateContent>
  <xr:revisionPtr revIDLastSave="0" documentId="13_ncr:1_{2124CBC7-165D-458A-A875-AD962CB2718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rechnung Planstundensatz 1720" sheetId="1" r:id="rId1"/>
    <sheet name="Berechnung Planstundensatz tats" sheetId="2" r:id="rId2"/>
  </sheets>
  <definedNames>
    <definedName name="_xlnm.Print_Area" localSheetId="0">'Berechnung Planstundensatz 1720'!$B$1:$K$44</definedName>
    <definedName name="_xlnm.Print_Area" localSheetId="1">'Berechnung Planstundensatz tats'!$B$1:$K$43</definedName>
    <definedName name="Z_189FCEBB_41C7_4E6F_90F0_BB5E1D4B5BFE_.wvu.PrintArea" localSheetId="0" hidden="1">'Berechnung Planstundensatz 1720'!$B$1:$M$36</definedName>
    <definedName name="Z_189FCEBB_41C7_4E6F_90F0_BB5E1D4B5BFE_.wvu.PrintArea" localSheetId="1" hidden="1">'Berechnung Planstundensatz tats'!$B$1:$M$35</definedName>
    <definedName name="Z_D0C73CFD_52E9_40C2_BFB4_0463F0D2AB48_.wvu.PrintArea" localSheetId="0" hidden="1">'Berechnung Planstundensatz 1720'!$B$1:$H$39</definedName>
    <definedName name="Z_D0C73CFD_52E9_40C2_BFB4_0463F0D2AB48_.wvu.PrintArea" localSheetId="1" hidden="1">'Berechnung Planstundensatz tats'!$B$1:$H$38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K22" i="1" l="1"/>
  <c r="K24" i="1" s="1"/>
  <c r="K26" i="1" s="1"/>
  <c r="K23" i="2" l="1"/>
  <c r="K25" i="2" l="1"/>
  <c r="K31" i="2" s="1"/>
  <c r="K32" i="1"/>
</calcChain>
</file>

<file path=xl/sharedStrings.xml><?xml version="1.0" encoding="utf-8"?>
<sst xmlns="http://schemas.openxmlformats.org/spreadsheetml/2006/main" count="73" uniqueCount="39">
  <si>
    <t>Name:</t>
  </si>
  <si>
    <t>Funktion:</t>
  </si>
  <si>
    <t>eingereichte Kosten</t>
  </si>
  <si>
    <t>Unterschrift und Datum</t>
  </si>
  <si>
    <t>Abrechnungszeitraum:</t>
  </si>
  <si>
    <t>Projektidentifkation:</t>
  </si>
  <si>
    <t>Projektleitung</t>
  </si>
  <si>
    <t>111 - Musterprojekt</t>
  </si>
  <si>
    <t>Mara Musterfrau</t>
  </si>
  <si>
    <t>Schlüsselkraft</t>
  </si>
  <si>
    <t>Arbeitsstunden anteilig</t>
  </si>
  <si>
    <t>1. Ermittlung Plan-Jahresarbeitsstunden</t>
  </si>
  <si>
    <t>2. Jährliche Plan-Lohnkosten</t>
  </si>
  <si>
    <t>3. Plan-Stundensatz</t>
  </si>
  <si>
    <t>Berechnung Plan-Stundensatz</t>
  </si>
  <si>
    <t>=   geplante Jahreslohnkosten</t>
  </si>
  <si>
    <t>Sonderzahlungen</t>
  </si>
  <si>
    <t>Lohnnebenkosten</t>
  </si>
  <si>
    <t>4. Projektbezogene Arbeitsstunden</t>
  </si>
  <si>
    <t>Ist-Projektstunden lt. Zeiterfassung und Tätigkeitsbeschreibung</t>
  </si>
  <si>
    <t>Bei den Zwischenabrechnungen ist nur Schritt 4 zu aktualisieren!</t>
  </si>
  <si>
    <t>5. Verrechenbare Kosten für den Abrechnungszeitraum</t>
  </si>
  <si>
    <t>monatlich*</t>
  </si>
  <si>
    <t>*zum 1. Jänner des jeweiligen Jahres oder zum 1. des Monats des Projekt- bzw. Beschäftigungsbeginns</t>
  </si>
  <si>
    <r>
      <rPr>
        <i/>
        <u/>
        <sz val="11"/>
        <rFont val="Arial Narrow"/>
        <family val="2"/>
      </rPr>
      <t>Anmerkung:</t>
    </r>
    <r>
      <rPr>
        <i/>
        <sz val="11"/>
        <rFont val="Arial Narrow"/>
        <family val="2"/>
      </rPr>
      <t xml:space="preserve"> Der Planstundensatz bleibt bis zur Aufrollung am Jahres- bzw. Durchrechnungszeitraumende konstant.</t>
    </r>
  </si>
  <si>
    <t>h</t>
  </si>
  <si>
    <t>01.01.2021-31.12.2021</t>
  </si>
  <si>
    <r>
      <t xml:space="preserve">(für MitarbeiterInnen, die </t>
    </r>
    <r>
      <rPr>
        <u/>
        <sz val="11"/>
        <rFont val="Montserrat Light"/>
      </rPr>
      <t>anteilig</t>
    </r>
    <r>
      <rPr>
        <sz val="11"/>
        <rFont val="Montserrat Light"/>
      </rPr>
      <t xml:space="preserve">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</si>
  <si>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</t>
    </r>
  </si>
  <si>
    <r>
      <t xml:space="preserve">Bruttobezug </t>
    </r>
    <r>
      <rPr>
        <i/>
        <sz val="11"/>
        <rFont val="Montserrat Light"/>
      </rPr>
      <t>(nur förderfähige Gehaltsbestandteile)</t>
    </r>
  </si>
  <si>
    <t>Beschäftigungsausmaß beim Träger</t>
  </si>
  <si>
    <t>Beschäftigungszeitraum im Abrechnungszeitraum</t>
  </si>
  <si>
    <t>Monate</t>
  </si>
  <si>
    <t>Stundenausmaß lt. Annahme oder Zeitaufzeichnung</t>
  </si>
  <si>
    <t>=   geplante Jahreslohnkosten auf Beschäftigungsausmaß und Beschäftigungsdauer</t>
  </si>
  <si>
    <t>gesamt*</t>
  </si>
  <si>
    <t>2. Lohnkosten</t>
  </si>
  <si>
    <t>Beschäftigungsausmaß lt. Kolletivvertrag</t>
  </si>
  <si>
    <t>Stundenteiler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</si>
</sst>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>
    <font>
      <sz val="10"/>
      <name val="Arial Narrow"/>
    </font>
    <font>
      <sz val="11"/>
      <name val="Arial Narrow"/>
      <family val="2"/>
    </font>
    <font>
      <sz val="18"/>
      <name val="Arial Black"/>
      <family val="2"/>
    </font>
    <font>
      <sz val="11"/>
      <name val="Arial"/>
      <family val="2"/>
    </font>
    <font>
      <b/>
      <sz val="11"/>
      <color theme="9" tint="-0.249977111117893"/>
      <name val="Arial"/>
      <family val="2"/>
    </font>
    <font>
      <i/>
      <sz val="11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sz val="11"/>
      <name val="Montserrat Light"/>
    </font>
    <font>
      <u/>
      <sz val="11"/>
      <name val="Montserrat Light"/>
    </font>
    <font>
      <i/>
      <sz val="11"/>
      <name val="Montserrat Light"/>
    </font>
    <font>
      <i/>
      <u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sz val="10"/>
      <name val="Montserrat Light"/>
    </font>
    <font>
      <sz val="10"/>
      <name val="Montserrat Ligh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1" fillId="0" borderId="0" xfId="0" applyNumberFormat="1" applyFont="1" applyProtection="1"/>
    <xf numFmtId="49" fontId="2" fillId="0" borderId="0" xfId="0" applyNumberFormat="1" applyFont="1" applyAlignment="1" applyProtection="1"/>
    <xf numFmtId="49" fontId="3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top"/>
    </xf>
    <xf numFmtId="49" fontId="5" fillId="0" borderId="0" xfId="0" applyNumberFormat="1" applyFont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Fill="1" applyBorder="1" applyProtection="1"/>
    <xf numFmtId="49" fontId="1" fillId="4" borderId="0" xfId="0" applyNumberFormat="1" applyFont="1" applyFill="1" applyProtection="1"/>
    <xf numFmtId="49" fontId="7" fillId="0" borderId="0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Protection="1"/>
    <xf numFmtId="4" fontId="7" fillId="0" borderId="0" xfId="0" applyNumberFormat="1" applyFont="1" applyFill="1" applyBorder="1" applyAlignment="1" applyProtection="1"/>
    <xf numFmtId="4" fontId="1" fillId="0" borderId="0" xfId="0" applyNumberFormat="1" applyFont="1" applyFill="1" applyBorder="1" applyProtection="1">
      <protection hidden="1"/>
    </xf>
    <xf numFmtId="4" fontId="1" fillId="0" borderId="0" xfId="0" applyNumberFormat="1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protection hidden="1"/>
    </xf>
    <xf numFmtId="49" fontId="6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 vertical="center"/>
      <protection hidden="1"/>
    </xf>
    <xf numFmtId="49" fontId="7" fillId="0" borderId="0" xfId="0" applyNumberFormat="1" applyFont="1" applyFill="1" applyBorder="1" applyAlignment="1" applyProtection="1"/>
    <xf numFmtId="4" fontId="7" fillId="0" borderId="12" xfId="0" applyNumberFormat="1" applyFont="1" applyFill="1" applyBorder="1" applyAlignment="1" applyProtection="1"/>
    <xf numFmtId="49" fontId="8" fillId="0" borderId="0" xfId="0" applyNumberFormat="1" applyFont="1" applyProtection="1"/>
    <xf numFmtId="49" fontId="10" fillId="0" borderId="0" xfId="0" applyNumberFormat="1" applyFont="1" applyProtection="1"/>
    <xf numFmtId="49" fontId="12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left" vertical="center"/>
    </xf>
    <xf numFmtId="49" fontId="16" fillId="0" borderId="26" xfId="0" applyNumberFormat="1" applyFont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center"/>
    </xf>
    <xf numFmtId="49" fontId="16" fillId="0" borderId="0" xfId="0" applyNumberFormat="1" applyFont="1" applyBorder="1" applyAlignment="1" applyProtection="1">
      <alignment horizontal="right" vertical="center"/>
    </xf>
    <xf numFmtId="49" fontId="10" fillId="0" borderId="0" xfId="0" applyNumberFormat="1" applyFont="1" applyBorder="1" applyAlignment="1" applyProtection="1">
      <alignment horizontal="center"/>
    </xf>
    <xf numFmtId="4" fontId="10" fillId="0" borderId="2" xfId="0" applyNumberFormat="1" applyFont="1" applyBorder="1" applyAlignment="1" applyProtection="1"/>
    <xf numFmtId="4" fontId="10" fillId="0" borderId="3" xfId="0" applyNumberFormat="1" applyFont="1" applyBorder="1" applyAlignment="1" applyProtection="1"/>
    <xf numFmtId="49" fontId="10" fillId="0" borderId="19" xfId="0" applyNumberFormat="1" applyFont="1" applyBorder="1" applyAlignment="1" applyProtection="1">
      <alignment vertical="center"/>
    </xf>
    <xf numFmtId="3" fontId="10" fillId="0" borderId="28" xfId="0" applyNumberFormat="1" applyFont="1" applyBorder="1" applyAlignment="1" applyProtection="1">
      <alignment horizontal="center"/>
    </xf>
    <xf numFmtId="4" fontId="10" fillId="0" borderId="28" xfId="0" applyNumberFormat="1" applyFont="1" applyBorder="1" applyAlignment="1" applyProtection="1"/>
    <xf numFmtId="4" fontId="18" fillId="0" borderId="23" xfId="0" applyNumberFormat="1" applyFont="1" applyFill="1" applyBorder="1" applyAlignment="1" applyProtection="1">
      <protection hidden="1"/>
    </xf>
    <xf numFmtId="49" fontId="10" fillId="0" borderId="0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/>
    <xf numFmtId="49" fontId="18" fillId="0" borderId="9" xfId="0" applyNumberFormat="1" applyFont="1" applyFill="1" applyBorder="1" applyAlignment="1" applyProtection="1">
      <alignment vertical="center"/>
    </xf>
    <xf numFmtId="4" fontId="18" fillId="0" borderId="21" xfId="0" applyNumberFormat="1" applyFont="1" applyFill="1" applyBorder="1" applyAlignment="1" applyProtection="1"/>
    <xf numFmtId="49" fontId="10" fillId="0" borderId="13" xfId="0" applyNumberFormat="1" applyFont="1" applyFill="1" applyBorder="1" applyAlignment="1" applyProtection="1">
      <alignment vertical="center"/>
    </xf>
    <xf numFmtId="4" fontId="10" fillId="0" borderId="14" xfId="0" applyNumberFormat="1" applyFont="1" applyBorder="1" applyAlignment="1" applyProtection="1"/>
    <xf numFmtId="4" fontId="10" fillId="2" borderId="15" xfId="0" applyNumberFormat="1" applyFont="1" applyFill="1" applyBorder="1" applyAlignment="1" applyProtection="1">
      <alignment vertical="center"/>
      <protection locked="0"/>
    </xf>
    <xf numFmtId="49" fontId="10" fillId="0" borderId="16" xfId="0" applyNumberFormat="1" applyFont="1" applyFill="1" applyBorder="1" applyAlignment="1" applyProtection="1">
      <alignment vertical="center"/>
    </xf>
    <xf numFmtId="4" fontId="12" fillId="0" borderId="14" xfId="0" applyNumberFormat="1" applyFont="1" applyBorder="1" applyAlignment="1" applyProtection="1"/>
    <xf numFmtId="4" fontId="10" fillId="2" borderId="18" xfId="0" applyNumberFormat="1" applyFont="1" applyFill="1" applyBorder="1" applyAlignment="1" applyProtection="1">
      <alignment vertical="center"/>
      <protection locked="0"/>
    </xf>
    <xf numFmtId="49" fontId="10" fillId="0" borderId="22" xfId="0" applyNumberFormat="1" applyFont="1" applyFill="1" applyBorder="1" applyAlignment="1" applyProtection="1">
      <alignment vertical="center"/>
    </xf>
    <xf numFmtId="0" fontId="20" fillId="0" borderId="0" xfId="0" applyFont="1"/>
    <xf numFmtId="4" fontId="10" fillId="2" borderId="23" xfId="0" applyNumberFormat="1" applyFont="1" applyFill="1" applyBorder="1" applyAlignment="1" applyProtection="1">
      <alignment horizontal="right"/>
      <protection locked="0"/>
    </xf>
    <xf numFmtId="49" fontId="18" fillId="0" borderId="5" xfId="0" applyNumberFormat="1" applyFont="1" applyFill="1" applyBorder="1" applyAlignment="1" applyProtection="1">
      <alignment vertical="center"/>
    </xf>
    <xf numFmtId="4" fontId="18" fillId="0" borderId="7" xfId="0" applyNumberFormat="1" applyFont="1" applyFill="1" applyBorder="1" applyAlignment="1" applyProtection="1"/>
    <xf numFmtId="49" fontId="10" fillId="0" borderId="0" xfId="0" applyNumberFormat="1" applyFont="1" applyBorder="1" applyProtection="1"/>
    <xf numFmtId="4" fontId="18" fillId="3" borderId="7" xfId="0" applyNumberFormat="1" applyFont="1" applyFill="1" applyBorder="1" applyAlignment="1" applyProtection="1"/>
    <xf numFmtId="4" fontId="18" fillId="3" borderId="20" xfId="0" applyNumberFormat="1" applyFont="1" applyFill="1" applyBorder="1" applyAlignment="1" applyProtection="1">
      <protection hidden="1"/>
    </xf>
    <xf numFmtId="49" fontId="18" fillId="0" borderId="10" xfId="0" applyNumberFormat="1" applyFont="1" applyBorder="1" applyAlignment="1" applyProtection="1">
      <alignment vertical="center"/>
    </xf>
    <xf numFmtId="49" fontId="10" fillId="0" borderId="13" xfId="0" applyNumberFormat="1" applyFont="1" applyBorder="1" applyAlignment="1" applyProtection="1">
      <alignment vertical="center"/>
    </xf>
    <xf numFmtId="4" fontId="10" fillId="2" borderId="23" xfId="0" applyNumberFormat="1" applyFont="1" applyFill="1" applyBorder="1" applyAlignment="1" applyProtection="1">
      <protection locked="0"/>
    </xf>
    <xf numFmtId="49" fontId="18" fillId="4" borderId="0" xfId="0" applyNumberFormat="1" applyFont="1" applyFill="1" applyBorder="1" applyAlignment="1" applyProtection="1">
      <alignment vertical="center"/>
    </xf>
    <xf numFmtId="4" fontId="18" fillId="4" borderId="0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9" fontId="10" fillId="4" borderId="0" xfId="0" applyNumberFormat="1" applyFont="1" applyFill="1" applyProtection="1"/>
    <xf numFmtId="49" fontId="10" fillId="0" borderId="0" xfId="0" applyNumberFormat="1" applyFont="1" applyFill="1" applyBorder="1" applyProtection="1"/>
    <xf numFmtId="49" fontId="18" fillId="0" borderId="0" xfId="0" applyNumberFormat="1" applyFont="1" applyFill="1" applyBorder="1" applyAlignment="1" applyProtection="1"/>
    <xf numFmtId="4" fontId="18" fillId="3" borderId="7" xfId="0" applyNumberFormat="1" applyFont="1" applyFill="1" applyBorder="1" applyAlignment="1" applyProtection="1"/>
    <xf numFmtId="4" fontId="10" fillId="0" borderId="2" xfId="0" applyNumberFormat="1" applyFont="1" applyBorder="1" applyAlignment="1" applyProtection="1"/>
    <xf numFmtId="4" fontId="18" fillId="0" borderId="7" xfId="0" applyNumberFormat="1" applyFont="1" applyFill="1" applyBorder="1" applyAlignment="1" applyProtection="1"/>
    <xf numFmtId="49" fontId="18" fillId="0" borderId="10" xfId="0" applyNumberFormat="1" applyFont="1" applyBorder="1" applyAlignment="1" applyProtection="1">
      <alignment vertical="center"/>
    </xf>
    <xf numFmtId="4" fontId="18" fillId="0" borderId="21" xfId="0" applyNumberFormat="1" applyFont="1" applyFill="1" applyBorder="1" applyAlignment="1" applyProtection="1"/>
    <xf numFmtId="4" fontId="10" fillId="0" borderId="14" xfId="0" applyNumberFormat="1" applyFont="1" applyBorder="1" applyAlignment="1" applyProtection="1"/>
    <xf numFmtId="4" fontId="12" fillId="0" borderId="14" xfId="0" applyNumberFormat="1" applyFont="1" applyBorder="1" applyAlignment="1" applyProtection="1"/>
    <xf numFmtId="0" fontId="19" fillId="0" borderId="0" xfId="0" applyFont="1" applyBorder="1" applyAlignment="1" applyProtection="1"/>
    <xf numFmtId="4" fontId="10" fillId="0" borderId="0" xfId="0" applyNumberFormat="1" applyFont="1" applyBorder="1" applyAlignment="1" applyProtection="1"/>
    <xf numFmtId="4" fontId="10" fillId="0" borderId="30" xfId="0" applyNumberFormat="1" applyFont="1" applyBorder="1" applyAlignment="1" applyProtection="1"/>
    <xf numFmtId="49" fontId="10" fillId="0" borderId="29" xfId="0" applyNumberFormat="1" applyFont="1" applyBorder="1" applyAlignment="1" applyProtection="1">
      <alignment vertical="center"/>
    </xf>
    <xf numFmtId="4" fontId="18" fillId="2" borderId="28" xfId="0" applyNumberFormat="1" applyFont="1" applyFill="1" applyBorder="1" applyAlignment="1" applyProtection="1">
      <protection locked="0"/>
    </xf>
    <xf numFmtId="4" fontId="18" fillId="0" borderId="28" xfId="0" applyNumberFormat="1" applyFont="1" applyBorder="1" applyAlignment="1" applyProtection="1">
      <alignment horizontal="left"/>
    </xf>
    <xf numFmtId="0" fontId="19" fillId="2" borderId="0" xfId="0" applyFont="1" applyFill="1" applyBorder="1" applyAlignment="1" applyProtection="1">
      <protection locked="0"/>
    </xf>
    <xf numFmtId="4" fontId="18" fillId="2" borderId="23" xfId="0" applyNumberFormat="1" applyFont="1" applyFill="1" applyBorder="1" applyAlignment="1" applyProtection="1">
      <protection locked="0" hidden="1"/>
    </xf>
    <xf numFmtId="164" fontId="19" fillId="2" borderId="0" xfId="0" applyNumberFormat="1" applyFont="1" applyFill="1" applyBorder="1" applyAlignment="1" applyProtection="1">
      <protection locked="0"/>
    </xf>
    <xf numFmtId="164" fontId="18" fillId="2" borderId="28" xfId="0" applyNumberFormat="1" applyFont="1" applyFill="1" applyBorder="1" applyAlignment="1" applyProtection="1">
      <protection locked="0"/>
    </xf>
    <xf numFmtId="49" fontId="18" fillId="3" borderId="5" xfId="0" applyNumberFormat="1" applyFont="1" applyFill="1" applyBorder="1" applyAlignment="1" applyProtection="1"/>
    <xf numFmtId="0" fontId="20" fillId="0" borderId="7" xfId="0" applyFont="1" applyBorder="1" applyAlignment="1" applyProtection="1"/>
    <xf numFmtId="49" fontId="1" fillId="0" borderId="17" xfId="0" applyNumberFormat="1" applyFont="1" applyBorder="1" applyAlignment="1" applyProtection="1">
      <alignment horizontal="center"/>
    </xf>
    <xf numFmtId="4" fontId="18" fillId="3" borderId="7" xfId="0" applyNumberFormat="1" applyFont="1" applyFill="1" applyBorder="1" applyAlignment="1" applyProtection="1"/>
    <xf numFmtId="4" fontId="10" fillId="0" borderId="2" xfId="0" applyNumberFormat="1" applyFont="1" applyBorder="1" applyAlignment="1" applyProtection="1"/>
    <xf numFmtId="4" fontId="18" fillId="0" borderId="7" xfId="0" applyNumberFormat="1" applyFont="1" applyFill="1" applyBorder="1" applyAlignment="1" applyProtection="1"/>
    <xf numFmtId="49" fontId="18" fillId="0" borderId="10" xfId="0" applyNumberFormat="1" applyFont="1" applyBorder="1" applyAlignment="1" applyProtection="1">
      <alignment vertical="center"/>
    </xf>
    <xf numFmtId="0" fontId="19" fillId="0" borderId="2" xfId="0" applyFont="1" applyBorder="1" applyAlignment="1" applyProtection="1"/>
    <xf numFmtId="4" fontId="18" fillId="0" borderId="21" xfId="0" applyNumberFormat="1" applyFont="1" applyFill="1" applyBorder="1" applyAlignment="1" applyProtection="1"/>
    <xf numFmtId="4" fontId="18" fillId="0" borderId="2" xfId="0" applyNumberFormat="1" applyFont="1" applyFill="1" applyBorder="1" applyAlignment="1" applyProtection="1"/>
    <xf numFmtId="4" fontId="10" fillId="0" borderId="14" xfId="0" applyNumberFormat="1" applyFont="1" applyBorder="1" applyAlignment="1" applyProtection="1"/>
    <xf numFmtId="4" fontId="12" fillId="0" borderId="14" xfId="0" applyNumberFormat="1" applyFont="1" applyBorder="1" applyAlignment="1" applyProtection="1"/>
    <xf numFmtId="49" fontId="18" fillId="0" borderId="5" xfId="0" quotePrefix="1" applyNumberFormat="1" applyFont="1" applyFill="1" applyBorder="1" applyAlignment="1" applyProtection="1">
      <alignment horizontal="left" vertical="center"/>
    </xf>
    <xf numFmtId="49" fontId="18" fillId="0" borderId="7" xfId="0" quotePrefix="1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Border="1" applyAlignment="1" applyProtection="1">
      <alignment horizontal="right"/>
    </xf>
    <xf numFmtId="49" fontId="16" fillId="2" borderId="6" xfId="0" applyNumberFormat="1" applyFont="1" applyFill="1" applyBorder="1" applyAlignment="1" applyProtection="1">
      <alignment horizontal="center"/>
      <protection locked="0"/>
    </xf>
    <xf numFmtId="49" fontId="16" fillId="2" borderId="7" xfId="0" applyNumberFormat="1" applyFont="1" applyFill="1" applyBorder="1" applyAlignment="1" applyProtection="1">
      <alignment horizontal="center"/>
      <protection locked="0"/>
    </xf>
    <xf numFmtId="49" fontId="16" fillId="2" borderId="8" xfId="0" applyNumberFormat="1" applyFont="1" applyFill="1" applyBorder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</xf>
    <xf numFmtId="49" fontId="10" fillId="0" borderId="0" xfId="0" applyNumberFormat="1" applyFont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center" vertical="top"/>
    </xf>
    <xf numFmtId="49" fontId="16" fillId="2" borderId="24" xfId="0" applyNumberFormat="1" applyFont="1" applyFill="1" applyBorder="1" applyAlignment="1" applyProtection="1">
      <alignment horizontal="center" vertical="center"/>
      <protection locked="0"/>
    </xf>
    <xf numFmtId="49" fontId="16" fillId="2" borderId="15" xfId="0" applyNumberFormat="1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3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7A600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123826</xdr:colOff>
      <xdr:row>0</xdr:row>
      <xdr:rowOff>114300</xdr:rowOff>
    </xdr:from>
    <xdr:to>
      <xdr:col>10</xdr:col>
      <xdr:colOff>819150</xdr:colOff>
      <xdr:row>3</xdr:row>
      <xdr:rowOff>132693</xdr:rowOff>
    </xdr:to>
    <xdr:pic>
      <xdr:nvPicPr>
        <xdr:cNvPr id="5" name="Grafik 4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961"/>
        <a:stretch/>
      </xdr:blipFill>
      <xdr:spPr bwMode="auto">
        <a:xfrm>
          <a:off x="5762626" y="114300"/>
          <a:ext cx="933450" cy="81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52917</xdr:colOff>
      <xdr:row>0</xdr:row>
      <xdr:rowOff>211668</xdr:rowOff>
    </xdr:from>
    <xdr:to>
      <xdr:col>1</xdr:col>
      <xdr:colOff>2074334</xdr:colOff>
      <xdr:row>2</xdr:row>
      <xdr:rowOff>133332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1D0BCAE-D987-D77F-8489-5AE6457BE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11668"/>
          <a:ext cx="2084917" cy="524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123826</xdr:colOff>
      <xdr:row>0</xdr:row>
      <xdr:rowOff>114300</xdr:rowOff>
    </xdr:from>
    <xdr:to>
      <xdr:col>10</xdr:col>
      <xdr:colOff>819150</xdr:colOff>
      <xdr:row>3</xdr:row>
      <xdr:rowOff>132693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961"/>
        <a:stretch/>
      </xdr:blipFill>
      <xdr:spPr bwMode="auto">
        <a:xfrm>
          <a:off x="8324851" y="114300"/>
          <a:ext cx="933449" cy="81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52916</xdr:colOff>
      <xdr:row>0</xdr:row>
      <xdr:rowOff>338666</xdr:rowOff>
    </xdr:from>
    <xdr:to>
      <xdr:col>1</xdr:col>
      <xdr:colOff>2137833</xdr:colOff>
      <xdr:row>3</xdr:row>
      <xdr:rowOff>69830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D644942-33B3-4305-868C-27E6DFC92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338666"/>
          <a:ext cx="2084917" cy="524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B1:N41"/>
  <sheetViews>
    <sheetView showGridLines="0" tabSelected="1" topLeftCell="A15" zoomScale="90" zoomScaleNormal="90" zoomScaleSheetLayoutView="100" workbookViewId="0">
      <selection activeCell="K29" sqref="K29"/>
    </sheetView>
  </sheetViews>
  <sheetFormatPr baseColWidth="10" defaultRowHeight="16.5"/>
  <cols>
    <col min="1" max="1" width="1.1640625" style="1" customWidth="1"/>
    <col min="2" max="2" width="75.6640625" style="1" customWidth="1"/>
    <col min="3" max="3" width="12.1640625" style="1" customWidth="1"/>
    <col min="4" max="4" width="8" style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6" style="1" customWidth="1"/>
    <col min="12" max="12" width="15.83203125" style="1" customWidth="1"/>
    <col min="13" max="16384" width="12" style="1"/>
  </cols>
  <sheetData>
    <row r="1" spans="2:14" ht="28.5" customHeight="1">
      <c r="B1" s="99" t="s">
        <v>14</v>
      </c>
      <c r="C1" s="99"/>
      <c r="D1" s="99"/>
      <c r="E1" s="99"/>
      <c r="F1" s="99"/>
      <c r="G1" s="99"/>
      <c r="H1" s="99"/>
      <c r="I1" s="99"/>
      <c r="J1" s="99"/>
      <c r="K1" s="99"/>
      <c r="L1" s="2"/>
    </row>
    <row r="2" spans="2:14" ht="20.100000000000001" customHeight="1">
      <c r="B2" s="100" t="s">
        <v>27</v>
      </c>
      <c r="C2" s="100"/>
      <c r="D2" s="100"/>
      <c r="E2" s="100"/>
      <c r="F2" s="100"/>
      <c r="G2" s="100"/>
      <c r="H2" s="100"/>
      <c r="I2" s="100"/>
      <c r="J2" s="100"/>
      <c r="K2" s="100"/>
      <c r="L2" s="3"/>
    </row>
    <row r="3" spans="2:14" ht="15" customHeight="1">
      <c r="B3" s="101" t="s">
        <v>10</v>
      </c>
      <c r="C3" s="101"/>
      <c r="D3" s="101"/>
      <c r="E3" s="101"/>
      <c r="F3" s="101"/>
      <c r="G3" s="101"/>
      <c r="H3" s="101"/>
      <c r="I3" s="101"/>
      <c r="J3" s="101"/>
      <c r="K3" s="101"/>
      <c r="L3" s="4"/>
      <c r="M3" s="4"/>
      <c r="N3" s="4"/>
    </row>
    <row r="4" spans="2:14" ht="20.100000000000001" customHeight="1">
      <c r="B4" s="20"/>
      <c r="C4" s="21"/>
      <c r="D4" s="21"/>
      <c r="E4" s="22" t="s">
        <v>28</v>
      </c>
      <c r="F4" s="21"/>
      <c r="G4" s="21"/>
      <c r="H4" s="21"/>
      <c r="I4" s="21"/>
      <c r="J4" s="20"/>
      <c r="K4" s="21"/>
      <c r="L4" s="5"/>
    </row>
    <row r="5" spans="2:14" ht="20.100000000000001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/>
    </row>
    <row r="6" spans="2:14" ht="20.100000000000001" customHeight="1">
      <c r="B6" s="23" t="s">
        <v>5</v>
      </c>
      <c r="C6" s="106" t="s">
        <v>7</v>
      </c>
      <c r="D6" s="106"/>
      <c r="E6" s="106"/>
      <c r="F6" s="106"/>
      <c r="G6" s="106"/>
      <c r="H6" s="106"/>
      <c r="I6" s="106"/>
      <c r="J6" s="106"/>
      <c r="K6" s="107"/>
    </row>
    <row r="7" spans="2:14" ht="18">
      <c r="B7" s="24" t="s">
        <v>0</v>
      </c>
      <c r="C7" s="102" t="s">
        <v>8</v>
      </c>
      <c r="D7" s="102"/>
      <c r="E7" s="102"/>
      <c r="F7" s="102"/>
      <c r="G7" s="102"/>
      <c r="H7" s="102"/>
      <c r="I7" s="102"/>
      <c r="J7" s="102"/>
      <c r="K7" s="103"/>
    </row>
    <row r="8" spans="2:14" ht="18.75" thickBot="1">
      <c r="B8" s="25" t="s">
        <v>1</v>
      </c>
      <c r="C8" s="104" t="s">
        <v>9</v>
      </c>
      <c r="D8" s="104"/>
      <c r="E8" s="104"/>
      <c r="F8" s="104"/>
      <c r="G8" s="104"/>
      <c r="H8" s="104"/>
      <c r="I8" s="104"/>
      <c r="J8" s="104"/>
      <c r="K8" s="105"/>
    </row>
    <row r="9" spans="2:14" ht="10.5" customHeight="1" thickBot="1">
      <c r="B9" s="20"/>
      <c r="C9" s="20"/>
      <c r="D9" s="20"/>
      <c r="E9" s="20"/>
      <c r="F9" s="20"/>
      <c r="G9" s="20"/>
      <c r="H9" s="20"/>
      <c r="I9" s="20"/>
      <c r="J9" s="20"/>
      <c r="K9" s="20"/>
      <c r="L9" s="7"/>
    </row>
    <row r="10" spans="2:14" ht="20.25" customHeight="1" thickBot="1">
      <c r="B10" s="26" t="s">
        <v>4</v>
      </c>
      <c r="C10" s="96" t="s">
        <v>26</v>
      </c>
      <c r="D10" s="97"/>
      <c r="E10" s="97"/>
      <c r="F10" s="97"/>
      <c r="G10" s="97"/>
      <c r="H10" s="97"/>
      <c r="I10" s="97"/>
      <c r="J10" s="97"/>
      <c r="K10" s="98"/>
      <c r="L10" s="7"/>
    </row>
    <row r="11" spans="2:14" ht="10.5" customHeight="1">
      <c r="B11" s="27"/>
      <c r="C11" s="28"/>
      <c r="D11" s="28"/>
      <c r="E11" s="28"/>
      <c r="F11" s="28"/>
      <c r="G11" s="28"/>
      <c r="H11" s="28"/>
      <c r="I11" s="20"/>
      <c r="J11" s="20"/>
      <c r="K11" s="20"/>
      <c r="L11" s="7"/>
    </row>
    <row r="12" spans="2:14" ht="18">
      <c r="B12" s="27"/>
      <c r="C12" s="20"/>
      <c r="D12" s="20"/>
      <c r="E12" s="20"/>
      <c r="F12" s="20"/>
      <c r="G12" s="20"/>
      <c r="H12" s="95" t="s">
        <v>2</v>
      </c>
      <c r="I12" s="95"/>
      <c r="J12" s="95"/>
      <c r="K12" s="95"/>
      <c r="L12" s="15"/>
    </row>
    <row r="13" spans="2:14" ht="6" customHeight="1" thickBot="1">
      <c r="B13" s="29"/>
      <c r="C13" s="30"/>
      <c r="D13" s="30"/>
      <c r="E13" s="30"/>
      <c r="F13" s="30"/>
      <c r="G13" s="30"/>
      <c r="H13" s="20"/>
      <c r="I13" s="20"/>
      <c r="J13" s="20"/>
      <c r="K13" s="20"/>
      <c r="L13" s="7"/>
    </row>
    <row r="14" spans="2:14" ht="22.5" customHeight="1">
      <c r="B14" s="87" t="s">
        <v>11</v>
      </c>
      <c r="C14" s="88"/>
      <c r="D14" s="88"/>
      <c r="E14" s="88"/>
      <c r="F14" s="85"/>
      <c r="G14" s="85"/>
      <c r="H14" s="85"/>
      <c r="I14" s="85"/>
      <c r="J14" s="31"/>
      <c r="K14" s="32"/>
      <c r="L14" s="12"/>
    </row>
    <row r="15" spans="2:14" ht="22.5" customHeight="1">
      <c r="B15" s="74" t="s">
        <v>37</v>
      </c>
      <c r="C15" s="79">
        <v>37</v>
      </c>
      <c r="D15" s="71" t="s">
        <v>25</v>
      </c>
      <c r="E15" s="71"/>
      <c r="F15" s="72"/>
      <c r="G15" s="72"/>
      <c r="H15" s="72"/>
      <c r="I15" s="72"/>
      <c r="J15" s="72"/>
      <c r="K15" s="73"/>
      <c r="L15" s="12"/>
    </row>
    <row r="16" spans="2:14" ht="22.5" customHeight="1">
      <c r="B16" s="74" t="s">
        <v>31</v>
      </c>
      <c r="C16" s="77">
        <v>12</v>
      </c>
      <c r="D16" s="71" t="s">
        <v>32</v>
      </c>
      <c r="E16" s="71"/>
      <c r="F16" s="72"/>
      <c r="G16" s="72"/>
      <c r="H16" s="72"/>
      <c r="I16" s="72"/>
      <c r="J16" s="72"/>
      <c r="K16" s="73"/>
      <c r="L16" s="12"/>
    </row>
    <row r="17" spans="2:12" ht="22.5" customHeight="1" thickBot="1">
      <c r="B17" s="33" t="s">
        <v>30</v>
      </c>
      <c r="C17" s="80">
        <v>37</v>
      </c>
      <c r="D17" s="76" t="s">
        <v>25</v>
      </c>
      <c r="E17" s="71"/>
      <c r="F17" s="72"/>
      <c r="G17" s="72"/>
      <c r="H17" s="72"/>
      <c r="I17" s="72"/>
      <c r="J17" s="72"/>
      <c r="K17" s="73"/>
      <c r="L17" s="12"/>
    </row>
    <row r="18" spans="2:12" ht="22.5" customHeight="1" thickBot="1">
      <c r="B18" s="81" t="s">
        <v>38</v>
      </c>
      <c r="C18" s="82">
        <v>40</v>
      </c>
      <c r="D18" s="82" t="s">
        <v>25</v>
      </c>
      <c r="E18" s="82"/>
      <c r="F18" s="64"/>
      <c r="G18" s="64"/>
      <c r="H18" s="84"/>
      <c r="I18" s="84"/>
      <c r="J18" s="64"/>
      <c r="K18" s="54">
        <f>IF((1720/C15*C17/12*C16)&lt;1720,(1720/C15*C17/12*C16),1720)</f>
        <v>1720</v>
      </c>
      <c r="L18" s="12"/>
    </row>
    <row r="19" spans="2:12" ht="9.75" customHeight="1" thickBo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7"/>
    </row>
    <row r="20" spans="2:12" ht="22.5" customHeight="1">
      <c r="B20" s="39" t="s">
        <v>12</v>
      </c>
      <c r="C20" s="89"/>
      <c r="D20" s="89"/>
      <c r="E20" s="89"/>
      <c r="F20" s="89"/>
      <c r="G20" s="89"/>
      <c r="H20" s="90"/>
      <c r="I20" s="90"/>
      <c r="J20" s="40"/>
      <c r="K20" s="32"/>
      <c r="L20" s="13"/>
    </row>
    <row r="21" spans="2:12" ht="22.5" customHeight="1">
      <c r="B21" s="41" t="s">
        <v>29</v>
      </c>
      <c r="C21" s="42"/>
      <c r="D21" s="42"/>
      <c r="E21" s="42"/>
      <c r="F21" s="91"/>
      <c r="G21" s="91"/>
      <c r="H21" s="92" t="s">
        <v>22</v>
      </c>
      <c r="I21" s="92"/>
      <c r="J21" s="42"/>
      <c r="K21" s="43">
        <v>2500</v>
      </c>
      <c r="L21" s="13"/>
    </row>
    <row r="22" spans="2:12" ht="22.5" customHeight="1">
      <c r="B22" s="44" t="s">
        <v>16</v>
      </c>
      <c r="C22" s="42"/>
      <c r="D22" s="42"/>
      <c r="E22" s="42"/>
      <c r="F22" s="42"/>
      <c r="G22" s="42"/>
      <c r="H22" s="45" t="s">
        <v>22</v>
      </c>
      <c r="I22" s="45"/>
      <c r="J22" s="42"/>
      <c r="K22" s="46">
        <f>+K21/12*2</f>
        <v>416.66666666666669</v>
      </c>
      <c r="L22" s="13"/>
    </row>
    <row r="23" spans="2:12" ht="22.5" customHeight="1" thickBot="1">
      <c r="B23" s="47" t="s">
        <v>17</v>
      </c>
      <c r="C23" s="42"/>
      <c r="D23" s="42"/>
      <c r="E23" s="42"/>
      <c r="F23" s="42"/>
      <c r="G23" s="42"/>
      <c r="H23" s="48"/>
      <c r="I23" s="45"/>
      <c r="J23" s="42"/>
      <c r="K23" s="49">
        <v>461.48</v>
      </c>
      <c r="L23" s="16"/>
    </row>
    <row r="24" spans="2:12" ht="22.5" customHeight="1" thickBot="1">
      <c r="B24" s="93" t="s">
        <v>34</v>
      </c>
      <c r="C24" s="94"/>
      <c r="D24" s="94"/>
      <c r="E24" s="94"/>
      <c r="F24" s="86"/>
      <c r="G24" s="86"/>
      <c r="H24" s="86"/>
      <c r="I24" s="86"/>
      <c r="J24" s="51"/>
      <c r="K24" s="36">
        <f>SUM(K20:K23)*C16</f>
        <v>40537.759999999995</v>
      </c>
      <c r="L24" s="14"/>
    </row>
    <row r="25" spans="2:12" ht="9.75" customHeight="1" thickBot="1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7"/>
    </row>
    <row r="26" spans="2:12" ht="22.5" customHeight="1" thickBot="1">
      <c r="B26" s="81" t="s">
        <v>13</v>
      </c>
      <c r="C26" s="82"/>
      <c r="D26" s="82"/>
      <c r="E26" s="82"/>
      <c r="F26" s="53"/>
      <c r="G26" s="53"/>
      <c r="H26" s="84"/>
      <c r="I26" s="84"/>
      <c r="J26" s="53"/>
      <c r="K26" s="54">
        <f>K24/K18</f>
        <v>23.568465116279068</v>
      </c>
      <c r="L26" s="13"/>
    </row>
    <row r="27" spans="2:12" ht="9.75" customHeight="1" thickBo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7"/>
    </row>
    <row r="28" spans="2:12" ht="22.5" customHeight="1">
      <c r="B28" s="55" t="s">
        <v>18</v>
      </c>
      <c r="C28" s="31"/>
      <c r="D28" s="31"/>
      <c r="E28" s="31"/>
      <c r="F28" s="85"/>
      <c r="G28" s="85"/>
      <c r="H28" s="85"/>
      <c r="I28" s="85"/>
      <c r="J28" s="31"/>
      <c r="K28" s="32"/>
      <c r="L28" s="13"/>
    </row>
    <row r="29" spans="2:12" ht="22.5" customHeight="1" thickBot="1">
      <c r="B29" s="56" t="s">
        <v>19</v>
      </c>
      <c r="C29" s="42"/>
      <c r="D29" s="42"/>
      <c r="E29" s="42"/>
      <c r="F29" s="42"/>
      <c r="G29" s="42"/>
      <c r="H29" s="42"/>
      <c r="I29" s="42"/>
      <c r="J29" s="42"/>
      <c r="K29" s="57">
        <v>575</v>
      </c>
      <c r="L29" s="13"/>
    </row>
    <row r="30" spans="2:12" s="8" customFormat="1" ht="17.25" customHeight="1">
      <c r="B30" s="58"/>
      <c r="C30" s="59"/>
      <c r="D30" s="59"/>
      <c r="E30" s="59"/>
      <c r="F30" s="59"/>
      <c r="G30" s="60"/>
      <c r="H30" s="61"/>
      <c r="I30" s="61"/>
      <c r="J30" s="61"/>
      <c r="K30" s="61"/>
      <c r="L30" s="7"/>
    </row>
    <row r="31" spans="2:12" ht="6" customHeight="1" thickBot="1">
      <c r="B31" s="20"/>
      <c r="C31" s="20"/>
      <c r="D31" s="20"/>
      <c r="E31" s="20"/>
      <c r="F31" s="20"/>
      <c r="G31" s="62"/>
      <c r="H31" s="20"/>
      <c r="I31" s="20"/>
      <c r="J31" s="20"/>
      <c r="K31" s="20"/>
      <c r="L31" s="7"/>
    </row>
    <row r="32" spans="2:12" ht="19.5" customHeight="1" thickBot="1">
      <c r="B32" s="81" t="s">
        <v>21</v>
      </c>
      <c r="C32" s="82"/>
      <c r="D32" s="82"/>
      <c r="E32" s="82"/>
      <c r="F32" s="53"/>
      <c r="G32" s="53"/>
      <c r="H32" s="84"/>
      <c r="I32" s="84"/>
      <c r="J32" s="53"/>
      <c r="K32" s="54">
        <f>+K26*K29</f>
        <v>13551.867441860464</v>
      </c>
      <c r="L32" s="14"/>
    </row>
    <row r="33" spans="2:12" s="10" customFormat="1" ht="19.5" customHeight="1">
      <c r="B33" s="63"/>
      <c r="C33" s="60"/>
      <c r="D33" s="60"/>
      <c r="E33" s="60"/>
      <c r="F33" s="60"/>
      <c r="G33" s="60"/>
      <c r="H33" s="60"/>
      <c r="I33" s="60"/>
      <c r="J33" s="60"/>
      <c r="K33" s="60"/>
      <c r="L33" s="14"/>
    </row>
    <row r="34" spans="2:12" s="10" customFormat="1" ht="19.5" customHeight="1">
      <c r="B34" s="17"/>
      <c r="C34" s="11"/>
      <c r="D34" s="11"/>
      <c r="E34" s="11"/>
      <c r="F34" s="11"/>
      <c r="G34" s="11"/>
      <c r="H34" s="11"/>
      <c r="I34" s="11"/>
      <c r="J34" s="11"/>
      <c r="K34" s="11"/>
      <c r="L34" s="14"/>
    </row>
    <row r="35" spans="2:12" ht="19.5" customHeight="1">
      <c r="B35" s="9"/>
      <c r="C35" s="11"/>
      <c r="D35" s="18"/>
      <c r="E35" s="18"/>
      <c r="F35" s="11"/>
      <c r="G35" s="11"/>
      <c r="L35" s="7"/>
    </row>
    <row r="36" spans="2:12">
      <c r="D36" s="1" t="s">
        <v>3</v>
      </c>
      <c r="H36" s="83" t="s">
        <v>6</v>
      </c>
      <c r="I36" s="83"/>
      <c r="J36" s="83"/>
      <c r="L36" s="6"/>
    </row>
    <row r="38" spans="2:12">
      <c r="B38" s="19" t="s">
        <v>24</v>
      </c>
    </row>
    <row r="39" spans="2:12">
      <c r="B39" s="19" t="s">
        <v>20</v>
      </c>
    </row>
    <row r="40" spans="2:12">
      <c r="B40" s="19"/>
    </row>
    <row r="41" spans="2:12">
      <c r="B41" s="19" t="s">
        <v>23</v>
      </c>
    </row>
  </sheetData>
  <sheetProtection sheet="1" formatCells="0" formatColumns="0" formatRows="0" selectLockedCells="1"/>
  <protectedRanges>
    <protectedRange sqref="C7:K8 C10 K20:K23 K28:K29 K26 K14:K18" name="Bereich1_2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.39370078740157483" right="0.39370078740157483" top="0.39370078740157483" bottom="0.39370078740157483" header="0.51181102362204722" footer="0.23622047244094491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28">
    <mergeCell ref="H12:K12"/>
    <mergeCell ref="C10:K10"/>
    <mergeCell ref="B1:K1"/>
    <mergeCell ref="B2:K2"/>
    <mergeCell ref="B3:K3"/>
    <mergeCell ref="C7:K7"/>
    <mergeCell ref="C8:K8"/>
    <mergeCell ref="C6:K6"/>
    <mergeCell ref="F24:G24"/>
    <mergeCell ref="H24:I24"/>
    <mergeCell ref="F14:G14"/>
    <mergeCell ref="H14:I14"/>
    <mergeCell ref="B14:E14"/>
    <mergeCell ref="C20:E20"/>
    <mergeCell ref="F20:G20"/>
    <mergeCell ref="H20:I20"/>
    <mergeCell ref="F21:G21"/>
    <mergeCell ref="H21:I21"/>
    <mergeCell ref="B18:E18"/>
    <mergeCell ref="H18:I18"/>
    <mergeCell ref="B24:E24"/>
    <mergeCell ref="B32:E32"/>
    <mergeCell ref="B26:E26"/>
    <mergeCell ref="H36:J36"/>
    <mergeCell ref="H32:I32"/>
    <mergeCell ref="H26:I26"/>
    <mergeCell ref="F28:G28"/>
    <mergeCell ref="H28:I28"/>
  </mergeCells>
  <printOptions horizontalCentered="1"/>
  <pageMargins left="0.39370078740157483" right="0.39370078740157483" top="0.39370078740157483" bottom="0.39370078740157483" header="0.51181102362204722" footer="0.23622047244094491"/>
  <pageSetup paperSize="9" fitToWidth="0" orientation="portrait" r:id="rId2"/>
  <headerFooter alignWithMargins="0">
    <oddFooter>&amp;L&amp;9&amp;A&amp;RSeite &amp;P von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N40"/>
  <sheetViews>
    <sheetView showGridLines="0" zoomScale="90" zoomScaleNormal="90" zoomScaleSheetLayoutView="100" workbookViewId="0">
      <selection activeCell="K20" sqref="K20"/>
    </sheetView>
  </sheetViews>
  <sheetFormatPr baseColWidth="10" defaultRowHeight="16.5"/>
  <cols>
    <col min="1" max="1" width="1.1640625" style="1" customWidth="1"/>
    <col min="2" max="2" width="75.6640625" style="1" customWidth="1"/>
    <col min="3" max="3" width="12.1640625" style="1" customWidth="1"/>
    <col min="4" max="4" width="8" style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6" style="1" customWidth="1"/>
    <col min="12" max="12" width="15.83203125" style="1" customWidth="1"/>
    <col min="13" max="16384" width="12" style="1"/>
  </cols>
  <sheetData>
    <row r="1" spans="2:14" ht="28.5" customHeight="1">
      <c r="B1" s="99" t="s">
        <v>14</v>
      </c>
      <c r="C1" s="99"/>
      <c r="D1" s="99"/>
      <c r="E1" s="99"/>
      <c r="F1" s="99"/>
      <c r="G1" s="99"/>
      <c r="H1" s="99"/>
      <c r="I1" s="99"/>
      <c r="J1" s="99"/>
      <c r="K1" s="99"/>
      <c r="L1" s="2"/>
    </row>
    <row r="2" spans="2:14" ht="20.100000000000001" customHeight="1">
      <c r="B2" s="100" t="s">
        <v>27</v>
      </c>
      <c r="C2" s="100"/>
      <c r="D2" s="100"/>
      <c r="E2" s="100"/>
      <c r="F2" s="100"/>
      <c r="G2" s="100"/>
      <c r="H2" s="100"/>
      <c r="I2" s="100"/>
      <c r="J2" s="100"/>
      <c r="K2" s="100"/>
      <c r="L2" s="3"/>
    </row>
    <row r="3" spans="2:14" ht="15" customHeight="1">
      <c r="B3" s="101" t="s">
        <v>10</v>
      </c>
      <c r="C3" s="101"/>
      <c r="D3" s="101"/>
      <c r="E3" s="101"/>
      <c r="F3" s="101"/>
      <c r="G3" s="101"/>
      <c r="H3" s="101"/>
      <c r="I3" s="101"/>
      <c r="J3" s="101"/>
      <c r="K3" s="101"/>
      <c r="L3" s="4"/>
      <c r="M3" s="4"/>
      <c r="N3" s="4"/>
    </row>
    <row r="4" spans="2:14" ht="20.100000000000001" customHeight="1">
      <c r="B4" s="20"/>
      <c r="C4" s="21"/>
      <c r="D4" s="21"/>
      <c r="E4" s="22" t="s">
        <v>28</v>
      </c>
      <c r="F4" s="21"/>
      <c r="G4" s="21"/>
      <c r="H4" s="21"/>
      <c r="I4" s="21"/>
      <c r="J4" s="20"/>
      <c r="K4" s="21"/>
      <c r="L4" s="5"/>
    </row>
    <row r="5" spans="2:14" ht="20.100000000000001" customHeight="1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/>
    </row>
    <row r="6" spans="2:14" ht="20.100000000000001" customHeight="1">
      <c r="B6" s="23" t="s">
        <v>5</v>
      </c>
      <c r="C6" s="106" t="s">
        <v>7</v>
      </c>
      <c r="D6" s="106"/>
      <c r="E6" s="106"/>
      <c r="F6" s="106"/>
      <c r="G6" s="106"/>
      <c r="H6" s="106"/>
      <c r="I6" s="106"/>
      <c r="J6" s="106"/>
      <c r="K6" s="107"/>
    </row>
    <row r="7" spans="2:14" ht="18">
      <c r="B7" s="24" t="s">
        <v>0</v>
      </c>
      <c r="C7" s="102" t="s">
        <v>8</v>
      </c>
      <c r="D7" s="102"/>
      <c r="E7" s="102"/>
      <c r="F7" s="102"/>
      <c r="G7" s="102"/>
      <c r="H7" s="102"/>
      <c r="I7" s="102"/>
      <c r="J7" s="102"/>
      <c r="K7" s="103"/>
    </row>
    <row r="8" spans="2:14" ht="18.75" thickBot="1">
      <c r="B8" s="25" t="s">
        <v>1</v>
      </c>
      <c r="C8" s="104" t="s">
        <v>9</v>
      </c>
      <c r="D8" s="104"/>
      <c r="E8" s="104"/>
      <c r="F8" s="104"/>
      <c r="G8" s="104"/>
      <c r="H8" s="104"/>
      <c r="I8" s="104"/>
      <c r="J8" s="104"/>
      <c r="K8" s="105"/>
    </row>
    <row r="9" spans="2:14" ht="10.5" customHeight="1" thickBot="1">
      <c r="B9" s="20"/>
      <c r="C9" s="20"/>
      <c r="D9" s="20"/>
      <c r="E9" s="20"/>
      <c r="F9" s="20"/>
      <c r="G9" s="20"/>
      <c r="H9" s="20"/>
      <c r="I9" s="20"/>
      <c r="J9" s="20"/>
      <c r="K9" s="20"/>
      <c r="L9" s="7"/>
    </row>
    <row r="10" spans="2:14" ht="20.25" customHeight="1" thickBot="1">
      <c r="B10" s="26" t="s">
        <v>4</v>
      </c>
      <c r="C10" s="96" t="s">
        <v>26</v>
      </c>
      <c r="D10" s="97"/>
      <c r="E10" s="97"/>
      <c r="F10" s="97"/>
      <c r="G10" s="97"/>
      <c r="H10" s="97"/>
      <c r="I10" s="97"/>
      <c r="J10" s="97"/>
      <c r="K10" s="98"/>
      <c r="L10" s="7"/>
    </row>
    <row r="11" spans="2:14" ht="10.5" customHeight="1">
      <c r="B11" s="27"/>
      <c r="C11" s="28"/>
      <c r="D11" s="28"/>
      <c r="E11" s="28"/>
      <c r="F11" s="28"/>
      <c r="G11" s="28"/>
      <c r="H11" s="28"/>
      <c r="I11" s="20"/>
      <c r="J11" s="20"/>
      <c r="K11" s="20"/>
      <c r="L11" s="7"/>
    </row>
    <row r="12" spans="2:14" ht="18">
      <c r="B12" s="27"/>
      <c r="C12" s="20"/>
      <c r="D12" s="20"/>
      <c r="E12" s="20"/>
      <c r="F12" s="20"/>
      <c r="G12" s="20"/>
      <c r="H12" s="95" t="s">
        <v>2</v>
      </c>
      <c r="I12" s="95"/>
      <c r="J12" s="95"/>
      <c r="K12" s="95"/>
      <c r="L12" s="15"/>
    </row>
    <row r="13" spans="2:14" ht="6" customHeight="1" thickBot="1">
      <c r="B13" s="29"/>
      <c r="C13" s="30"/>
      <c r="D13" s="30"/>
      <c r="E13" s="30"/>
      <c r="F13" s="30"/>
      <c r="G13" s="30"/>
      <c r="H13" s="20"/>
      <c r="I13" s="20"/>
      <c r="J13" s="20"/>
      <c r="K13" s="20"/>
      <c r="L13" s="7"/>
    </row>
    <row r="14" spans="2:14" ht="22.5" customHeight="1">
      <c r="B14" s="87" t="s">
        <v>11</v>
      </c>
      <c r="C14" s="88"/>
      <c r="D14" s="88"/>
      <c r="E14" s="88"/>
      <c r="F14" s="85"/>
      <c r="G14" s="85"/>
      <c r="H14" s="85"/>
      <c r="I14" s="85"/>
      <c r="J14" s="65"/>
      <c r="K14" s="32"/>
      <c r="L14" s="12"/>
    </row>
    <row r="15" spans="2:14" ht="22.5" customHeight="1">
      <c r="B15" s="74" t="s">
        <v>31</v>
      </c>
      <c r="C15" s="77">
        <v>12</v>
      </c>
      <c r="D15" s="71" t="s">
        <v>32</v>
      </c>
      <c r="E15" s="71"/>
      <c r="F15" s="72"/>
      <c r="G15" s="72"/>
      <c r="H15" s="72"/>
      <c r="I15" s="72"/>
      <c r="J15" s="72"/>
      <c r="K15" s="73"/>
      <c r="L15" s="12"/>
    </row>
    <row r="16" spans="2:14" ht="22.5" customHeight="1" thickBot="1">
      <c r="B16" s="33" t="s">
        <v>30</v>
      </c>
      <c r="C16" s="75">
        <v>40</v>
      </c>
      <c r="D16" s="76" t="s">
        <v>25</v>
      </c>
      <c r="E16" s="34"/>
      <c r="F16" s="35"/>
      <c r="G16" s="35"/>
      <c r="H16" s="35"/>
      <c r="I16" s="72"/>
      <c r="J16" s="72"/>
      <c r="K16" s="73"/>
      <c r="L16" s="12"/>
    </row>
    <row r="17" spans="2:12" ht="22.5" customHeight="1" thickBot="1">
      <c r="B17" s="50" t="s">
        <v>33</v>
      </c>
      <c r="C17" s="86"/>
      <c r="D17" s="86"/>
      <c r="E17" s="86"/>
      <c r="F17" s="66"/>
      <c r="G17" s="66"/>
      <c r="H17" s="66"/>
      <c r="I17" s="66"/>
      <c r="J17" s="66"/>
      <c r="K17" s="78">
        <v>960</v>
      </c>
      <c r="L17" s="12"/>
    </row>
    <row r="18" spans="2:12" ht="9.75" customHeight="1" thickBot="1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7"/>
    </row>
    <row r="19" spans="2:12" ht="22.5" customHeight="1">
      <c r="B19" s="39" t="s">
        <v>36</v>
      </c>
      <c r="C19" s="89"/>
      <c r="D19" s="89"/>
      <c r="E19" s="89"/>
      <c r="F19" s="89"/>
      <c r="G19" s="89"/>
      <c r="H19" s="90"/>
      <c r="I19" s="90"/>
      <c r="J19" s="68"/>
      <c r="K19" s="32"/>
      <c r="L19" s="13"/>
    </row>
    <row r="20" spans="2:12" ht="22.5" customHeight="1">
      <c r="B20" s="41" t="s">
        <v>29</v>
      </c>
      <c r="C20" s="69"/>
      <c r="D20" s="69"/>
      <c r="E20" s="69"/>
      <c r="F20" s="91"/>
      <c r="G20" s="91"/>
      <c r="H20" s="92" t="s">
        <v>35</v>
      </c>
      <c r="I20" s="92"/>
      <c r="J20" s="69"/>
      <c r="K20" s="43">
        <v>30000</v>
      </c>
      <c r="L20" s="13"/>
    </row>
    <row r="21" spans="2:12" ht="22.5" customHeight="1">
      <c r="B21" s="44" t="s">
        <v>16</v>
      </c>
      <c r="C21" s="69"/>
      <c r="D21" s="69"/>
      <c r="E21" s="69"/>
      <c r="F21" s="69"/>
      <c r="G21" s="69"/>
      <c r="H21" s="70" t="s">
        <v>35</v>
      </c>
      <c r="I21" s="70"/>
      <c r="J21" s="69"/>
      <c r="K21" s="46">
        <v>5000</v>
      </c>
      <c r="L21" s="13"/>
    </row>
    <row r="22" spans="2:12" ht="22.5" customHeight="1" thickBot="1">
      <c r="B22" s="47" t="s">
        <v>17</v>
      </c>
      <c r="C22" s="69"/>
      <c r="D22" s="69"/>
      <c r="E22" s="69"/>
      <c r="F22" s="69"/>
      <c r="G22" s="69"/>
      <c r="H22" s="48"/>
      <c r="I22" s="70"/>
      <c r="J22" s="69"/>
      <c r="K22" s="49">
        <v>4997.76</v>
      </c>
      <c r="L22" s="16"/>
    </row>
    <row r="23" spans="2:12" ht="22.5" customHeight="1" thickBot="1">
      <c r="B23" s="50" t="s">
        <v>15</v>
      </c>
      <c r="C23" s="86"/>
      <c r="D23" s="86"/>
      <c r="E23" s="86"/>
      <c r="F23" s="86"/>
      <c r="G23" s="86"/>
      <c r="H23" s="86"/>
      <c r="I23" s="86"/>
      <c r="J23" s="66"/>
      <c r="K23" s="36">
        <f>SUM(K19:K22)</f>
        <v>39997.760000000002</v>
      </c>
      <c r="L23" s="14"/>
    </row>
    <row r="24" spans="2:12" ht="9.75" customHeight="1" thickBot="1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7"/>
    </row>
    <row r="25" spans="2:12" ht="22.5" customHeight="1" thickBot="1">
      <c r="B25" s="81" t="s">
        <v>13</v>
      </c>
      <c r="C25" s="82"/>
      <c r="D25" s="82"/>
      <c r="E25" s="82"/>
      <c r="F25" s="64"/>
      <c r="G25" s="64"/>
      <c r="H25" s="84"/>
      <c r="I25" s="84"/>
      <c r="J25" s="64"/>
      <c r="K25" s="54">
        <f>K23/K17</f>
        <v>41.664333333333339</v>
      </c>
      <c r="L25" s="13"/>
    </row>
    <row r="26" spans="2:12" ht="9.75" customHeight="1" thickBot="1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7"/>
    </row>
    <row r="27" spans="2:12" ht="22.5" customHeight="1">
      <c r="B27" s="67" t="s">
        <v>18</v>
      </c>
      <c r="C27" s="65"/>
      <c r="D27" s="65"/>
      <c r="E27" s="65"/>
      <c r="F27" s="85"/>
      <c r="G27" s="85"/>
      <c r="H27" s="85"/>
      <c r="I27" s="85"/>
      <c r="J27" s="65"/>
      <c r="K27" s="32"/>
      <c r="L27" s="13"/>
    </row>
    <row r="28" spans="2:12" ht="22.5" customHeight="1" thickBot="1">
      <c r="B28" s="56" t="s">
        <v>19</v>
      </c>
      <c r="C28" s="69"/>
      <c r="D28" s="69"/>
      <c r="E28" s="69"/>
      <c r="F28" s="69"/>
      <c r="G28" s="69"/>
      <c r="H28" s="69"/>
      <c r="I28" s="69"/>
      <c r="J28" s="69"/>
      <c r="K28" s="57">
        <v>575</v>
      </c>
      <c r="L28" s="13"/>
    </row>
    <row r="29" spans="2:12" s="8" customFormat="1" ht="17.25" customHeight="1">
      <c r="B29" s="58"/>
      <c r="C29" s="59"/>
      <c r="D29" s="59"/>
      <c r="E29" s="59"/>
      <c r="F29" s="59"/>
      <c r="G29" s="60"/>
      <c r="H29" s="61"/>
      <c r="I29" s="61"/>
      <c r="J29" s="61"/>
      <c r="K29" s="61"/>
      <c r="L29" s="7"/>
    </row>
    <row r="30" spans="2:12" ht="6" customHeight="1" thickBot="1">
      <c r="B30" s="20"/>
      <c r="C30" s="20"/>
      <c r="D30" s="20"/>
      <c r="E30" s="20"/>
      <c r="F30" s="20"/>
      <c r="G30" s="62"/>
      <c r="H30" s="20"/>
      <c r="I30" s="20"/>
      <c r="J30" s="20"/>
      <c r="K30" s="20"/>
      <c r="L30" s="7"/>
    </row>
    <row r="31" spans="2:12" ht="19.5" customHeight="1" thickBot="1">
      <c r="B31" s="81" t="s">
        <v>21</v>
      </c>
      <c r="C31" s="82"/>
      <c r="D31" s="82"/>
      <c r="E31" s="82"/>
      <c r="F31" s="64"/>
      <c r="G31" s="64"/>
      <c r="H31" s="84"/>
      <c r="I31" s="84"/>
      <c r="J31" s="64"/>
      <c r="K31" s="54">
        <f>+K25*K28</f>
        <v>23956.991666666669</v>
      </c>
      <c r="L31" s="14"/>
    </row>
    <row r="32" spans="2:12" s="10" customFormat="1" ht="19.5" customHeight="1">
      <c r="B32" s="63"/>
      <c r="C32" s="60"/>
      <c r="D32" s="60"/>
      <c r="E32" s="60"/>
      <c r="F32" s="60"/>
      <c r="G32" s="60"/>
      <c r="H32" s="60"/>
      <c r="I32" s="60"/>
      <c r="J32" s="60"/>
      <c r="K32" s="60"/>
      <c r="L32" s="14"/>
    </row>
    <row r="33" spans="2:12" s="10" customFormat="1" ht="19.5" customHeight="1">
      <c r="B33" s="17"/>
      <c r="C33" s="11"/>
      <c r="D33" s="11"/>
      <c r="E33" s="11"/>
      <c r="F33" s="11"/>
      <c r="G33" s="11"/>
      <c r="H33" s="11"/>
      <c r="I33" s="11"/>
      <c r="J33" s="11"/>
      <c r="K33" s="11"/>
      <c r="L33" s="14"/>
    </row>
    <row r="34" spans="2:12" ht="19.5" customHeight="1">
      <c r="B34" s="9"/>
      <c r="C34" s="11"/>
      <c r="D34" s="18"/>
      <c r="E34" s="18"/>
      <c r="F34" s="11"/>
      <c r="G34" s="11"/>
      <c r="L34" s="7"/>
    </row>
    <row r="35" spans="2:12">
      <c r="D35" s="1" t="s">
        <v>3</v>
      </c>
      <c r="H35" s="83" t="s">
        <v>6</v>
      </c>
      <c r="I35" s="83"/>
      <c r="J35" s="83"/>
      <c r="L35" s="6"/>
    </row>
    <row r="37" spans="2:12">
      <c r="B37" s="19" t="s">
        <v>24</v>
      </c>
    </row>
    <row r="38" spans="2:12">
      <c r="B38" s="19" t="s">
        <v>20</v>
      </c>
    </row>
    <row r="39" spans="2:12">
      <c r="B39" s="19"/>
    </row>
    <row r="40" spans="2:12">
      <c r="B40" s="19" t="s">
        <v>23</v>
      </c>
    </row>
  </sheetData>
  <sheetProtection sheet="1" formatCells="0" formatColumns="0" formatRows="0" selectLockedCells="1"/>
  <protectedRanges>
    <protectedRange sqref="C7:K8 C10 K19:K22 K27:K28 K25 K14:K17" name="Bereich1_2"/>
  </protectedRanges>
  <mergeCells count="27">
    <mergeCell ref="C8:K8"/>
    <mergeCell ref="B1:K1"/>
    <mergeCell ref="B2:K2"/>
    <mergeCell ref="B3:K3"/>
    <mergeCell ref="C6:K6"/>
    <mergeCell ref="C7:K7"/>
    <mergeCell ref="B25:E25"/>
    <mergeCell ref="H25:I25"/>
    <mergeCell ref="C10:K10"/>
    <mergeCell ref="H12:K12"/>
    <mergeCell ref="B14:E14"/>
    <mergeCell ref="F14:G14"/>
    <mergeCell ref="H14:I14"/>
    <mergeCell ref="C19:E19"/>
    <mergeCell ref="F19:G19"/>
    <mergeCell ref="H19:I19"/>
    <mergeCell ref="C17:E17"/>
    <mergeCell ref="F20:G20"/>
    <mergeCell ref="H20:I20"/>
    <mergeCell ref="C23:E23"/>
    <mergeCell ref="F23:G23"/>
    <mergeCell ref="H23:I23"/>
    <mergeCell ref="F27:G27"/>
    <mergeCell ref="H27:I27"/>
    <mergeCell ref="B31:E31"/>
    <mergeCell ref="H31:I31"/>
    <mergeCell ref="H35:J35"/>
  </mergeCells>
  <printOptions horizontalCentered="1"/>
  <pageMargins left="0.39370078740157483" right="0.39370078740157483" top="0.39370078740157483" bottom="0.39370078740157483" header="0.51181102362204722" footer="0.23622047244094491"/>
  <pageSetup paperSize="9" fitToWidth="0" orientation="portrait" r:id="rId1"/>
  <headerFooter alignWithMargins="0">
    <oddFooter>&amp;L&amp;9&amp;A&amp;RSeite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60A9B4-D1C9-47ED-9CA1-5586CA60A472}">
  <ds:schemaRefs>
    <ds:schemaRef ds:uri="http://purl.org/dc/terms/"/>
    <ds:schemaRef ds:uri="7ababa91-8b09-48ef-82aa-8b49ea5bd9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4C7C05-CF0D-4984-B0D8-A9E9999BF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57AF91-4311-4FB2-933B-B1D11C6F0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Berechnung Planstundensatz 1720</vt:lpstr>
      <vt:lpstr>Berechnung Planstundensatz tats</vt:lpstr>
      <vt:lpstr>'Berechnung Planstundensatz 1720'!Druckbereich</vt:lpstr>
      <vt:lpstr>'Berechnung Planstundensatz tats'!Druckbereich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</dc:creator>
  <cp:lastModifiedBy>Biegel Bernadette</cp:lastModifiedBy>
  <cp:lastPrinted>2017-06-14T13:07:08Z</cp:lastPrinted>
  <dcterms:created xsi:type="dcterms:W3CDTF">2016-10-14T08:40:47Z</dcterms:created>
  <dcterms:modified xsi:type="dcterms:W3CDTF">2025-10-16T10:08:18Z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